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<sst xmlns="http://schemas.openxmlformats.org/spreadsheetml/2006/main" count="176" uniqueCount="168">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</sst>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42">
      <selection activeCell="C142" activeCellId="1" sqref="A1:A16384 C1:D1638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8"/>
      <c r="B2" s="27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11523094415</v>
      </c>
      <c r="C7" s="22">
        <v>12847112877</v>
      </c>
    </row>
    <row r="8" spans="1:3" ht="12">
      <c r="A8" s="2" t="s">
        <v>3</v>
      </c>
      <c r="B8" s="19">
        <f>B9+B10</f>
        <v>53887692</v>
      </c>
      <c r="C8" s="19">
        <v>126861186</v>
      </c>
    </row>
    <row r="9" spans="1:3" ht="12">
      <c r="A9" s="3" t="s">
        <v>4</v>
      </c>
      <c r="B9" s="20">
        <v>53887692</v>
      </c>
      <c r="C9" s="26">
        <v>126861186</v>
      </c>
    </row>
    <row r="10" spans="1:3" ht="12">
      <c r="A10" s="3" t="s">
        <v>5</v>
      </c>
      <c r="B10" s="20"/>
      <c r="C10" s="26"/>
    </row>
    <row r="11" spans="1:3" ht="12">
      <c r="A11" s="2" t="s">
        <v>6</v>
      </c>
      <c r="B11" s="19">
        <f>B12+B13+B14</f>
        <v>0</v>
      </c>
      <c r="C11" s="19">
        <v>0</v>
      </c>
    </row>
    <row r="12" spans="1:3" ht="12">
      <c r="A12" s="3" t="s">
        <v>47</v>
      </c>
      <c r="B12" s="20">
        <v>0</v>
      </c>
      <c r="C12" s="26"/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0</v>
      </c>
      <c r="C14" s="20">
        <v>0</v>
      </c>
    </row>
    <row r="15" spans="1:3" ht="12">
      <c r="A15" s="4" t="s">
        <v>7</v>
      </c>
      <c r="B15" s="19">
        <f>B16+B19+B20+B21+B22+B23+B24+B25</f>
        <v>8695688965</v>
      </c>
      <c r="C15" s="19">
        <v>10002017089</v>
      </c>
    </row>
    <row r="16" spans="1:3" ht="12">
      <c r="A16" s="5" t="s">
        <v>8</v>
      </c>
      <c r="B16" s="20">
        <v>3591666388</v>
      </c>
      <c r="C16" s="26">
        <v>3668316389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189311999</v>
      </c>
      <c r="C19" s="26">
        <v>1087346384</v>
      </c>
    </row>
    <row r="20" spans="1:3" ht="12">
      <c r="A20" s="6" t="s">
        <v>50</v>
      </c>
      <c r="B20" s="20"/>
      <c r="C20" s="26"/>
    </row>
    <row r="21" spans="1:3" ht="12">
      <c r="A21" s="6" t="s">
        <v>51</v>
      </c>
      <c r="B21" s="20"/>
      <c r="C21" s="26"/>
    </row>
    <row r="22" spans="1:3" ht="12">
      <c r="A22" s="6" t="s">
        <v>52</v>
      </c>
      <c r="B22" s="20">
        <v>400000000000</v>
      </c>
      <c r="C22" s="20">
        <v>400000000000</v>
      </c>
    </row>
    <row r="23" spans="1:3" ht="12">
      <c r="A23" s="6" t="s">
        <v>53</v>
      </c>
      <c r="B23" s="20">
        <v>58547210578</v>
      </c>
      <c r="C23" s="20">
        <v>58878854316</v>
      </c>
    </row>
    <row r="24" spans="1:3" ht="12">
      <c r="A24" s="6" t="s">
        <v>54</v>
      </c>
      <c r="B24" s="20">
        <v>-453632500000</v>
      </c>
      <c r="C24" s="20">
        <v>-453632500000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2390601788</v>
      </c>
      <c r="C26" s="19">
        <v>2563185681</v>
      </c>
    </row>
    <row r="27" spans="1:3" ht="12">
      <c r="A27" s="6" t="s">
        <v>56</v>
      </c>
      <c r="B27" s="20">
        <v>2390601788</v>
      </c>
      <c r="C27" s="26">
        <v>2563185681</v>
      </c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382915970</v>
      </c>
      <c r="C29" s="19">
        <v>155048921</v>
      </c>
    </row>
    <row r="30" spans="1:3" s="21" customFormat="1" ht="12">
      <c r="A30" s="5" t="s">
        <v>14</v>
      </c>
      <c r="B30" s="20">
        <v>382915970</v>
      </c>
      <c r="C30" s="26">
        <v>155048921</v>
      </c>
    </row>
    <row r="31" spans="1:3" ht="12">
      <c r="A31" s="6" t="s">
        <v>15</v>
      </c>
      <c r="B31" s="20"/>
      <c r="C31" s="26"/>
    </row>
    <row r="32" spans="1:3" ht="12">
      <c r="A32" s="6" t="s">
        <v>16</v>
      </c>
      <c r="B32" s="20"/>
      <c r="C32" s="26"/>
    </row>
    <row r="33" spans="1:3" ht="12">
      <c r="A33" s="6" t="s">
        <v>17</v>
      </c>
      <c r="B33" s="20"/>
      <c r="C33" s="26"/>
    </row>
    <row r="34" spans="1:3" ht="12">
      <c r="A34" s="5" t="s">
        <v>18</v>
      </c>
      <c r="B34" s="20"/>
      <c r="C34" s="26"/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711055755854</v>
      </c>
      <c r="C40" s="19">
        <v>737826859363</v>
      </c>
    </row>
    <row r="41" spans="1:3" ht="12">
      <c r="A41" s="2" t="s">
        <v>22</v>
      </c>
      <c r="B41" s="19">
        <f>B42+B43+B44+B45+B46+B47+B50</f>
        <v>271000000</v>
      </c>
      <c r="C41" s="19">
        <v>271000000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6">
        <v>271000000</v>
      </c>
      <c r="C47" s="26">
        <v>271000000</v>
      </c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693714148279</v>
      </c>
      <c r="C51" s="19">
        <v>710869987075</v>
      </c>
    </row>
    <row r="52" spans="1:3" ht="12">
      <c r="A52" s="7" t="s">
        <v>26</v>
      </c>
      <c r="B52" s="19">
        <f>B53+B54</f>
        <v>693714148279</v>
      </c>
      <c r="C52" s="19">
        <v>710869987075</v>
      </c>
    </row>
    <row r="53" spans="1:3" ht="12.75">
      <c r="A53" s="13" t="s">
        <v>29</v>
      </c>
      <c r="B53" s="26">
        <v>941413276054</v>
      </c>
      <c r="C53" s="26">
        <v>941413276054</v>
      </c>
    </row>
    <row r="54" spans="1:3" ht="12.75">
      <c r="A54" s="13" t="s">
        <v>68</v>
      </c>
      <c r="B54" s="20">
        <v>-247699127775</v>
      </c>
      <c r="C54" s="26">
        <v>-230543288979</v>
      </c>
    </row>
    <row r="55" spans="1:3" ht="12.75">
      <c r="A55" s="14" t="s">
        <v>133</v>
      </c>
      <c r="B55" s="19">
        <f>B56+B57</f>
        <v>0</v>
      </c>
      <c r="C55" s="19"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0</v>
      </c>
      <c r="C58" s="19">
        <v>0</v>
      </c>
    </row>
    <row r="59" spans="1:3" ht="12.75">
      <c r="A59" s="13" t="s">
        <v>29</v>
      </c>
      <c r="B59" s="20"/>
      <c r="C59" s="26"/>
    </row>
    <row r="60" spans="1:3" ht="12.75">
      <c r="A60" s="13" t="s">
        <v>70</v>
      </c>
      <c r="B60" s="20"/>
      <c r="C60" s="26"/>
    </row>
    <row r="61" spans="1:3" ht="12.75">
      <c r="A61" s="14" t="s">
        <v>72</v>
      </c>
      <c r="B61" s="19">
        <f>B62+B63</f>
        <v>0</v>
      </c>
      <c r="C61" s="19">
        <v>0</v>
      </c>
    </row>
    <row r="62" spans="1:3" ht="12.75">
      <c r="A62" s="13" t="s">
        <v>29</v>
      </c>
      <c r="B62" s="20">
        <v>0</v>
      </c>
      <c r="C62" s="26"/>
    </row>
    <row r="63" spans="1:3" ht="12.75">
      <c r="A63" s="13" t="s">
        <v>71</v>
      </c>
      <c r="B63" s="20">
        <v>0</v>
      </c>
      <c r="C63" s="26"/>
    </row>
    <row r="64" spans="1:3" ht="12">
      <c r="A64" s="7" t="s">
        <v>73</v>
      </c>
      <c r="B64" s="19">
        <f>B65+B66</f>
        <v>7080730232</v>
      </c>
      <c r="C64" s="19">
        <v>7080730232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6">
        <v>7080730232</v>
      </c>
      <c r="C66" s="26">
        <v>7080730232</v>
      </c>
    </row>
    <row r="67" spans="1:3" ht="12">
      <c r="A67" s="7" t="s">
        <v>30</v>
      </c>
      <c r="B67" s="19">
        <f>B68+B69+B70+B71+B72</f>
        <v>0</v>
      </c>
      <c r="C67" s="19">
        <v>0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/>
      <c r="C69" s="26"/>
    </row>
    <row r="70" spans="1:3" ht="12">
      <c r="A70" s="6" t="s">
        <v>76</v>
      </c>
      <c r="B70" s="20"/>
      <c r="C70" s="20"/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9989877343</v>
      </c>
      <c r="C73" s="19">
        <v>19605142056</v>
      </c>
    </row>
    <row r="74" spans="1:3" ht="12">
      <c r="A74" s="6" t="s">
        <v>78</v>
      </c>
      <c r="B74" s="20">
        <v>9989877343</v>
      </c>
      <c r="C74" s="26">
        <v>19605142056</v>
      </c>
    </row>
    <row r="75" spans="1:3" ht="12">
      <c r="A75" s="6" t="s">
        <v>79</v>
      </c>
      <c r="B75" s="20"/>
      <c r="C75" s="26"/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722578850269</v>
      </c>
      <c r="C79" s="19">
        <v>750673972240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1668292863691</v>
      </c>
      <c r="C81" s="19">
        <v>1573600253852</v>
      </c>
    </row>
    <row r="82" spans="1:3" ht="12">
      <c r="A82" s="4" t="s">
        <v>34</v>
      </c>
      <c r="B82" s="19">
        <f>B83+B86+B87+B88+B89+B90+B91+B92+B93+B95+B96+B97+B98+B99+B100</f>
        <v>1628954772442</v>
      </c>
      <c r="C82" s="19">
        <v>1539666967603</v>
      </c>
    </row>
    <row r="83" spans="1:3" s="21" customFormat="1" ht="12">
      <c r="A83" s="5" t="s">
        <v>88</v>
      </c>
      <c r="B83" s="20">
        <v>16857038734</v>
      </c>
      <c r="C83" s="26">
        <v>20270417972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>
        <v>18288183651</v>
      </c>
      <c r="C86" s="26">
        <v>6301764652</v>
      </c>
    </row>
    <row r="87" spans="1:3" ht="12">
      <c r="A87" s="6" t="s">
        <v>85</v>
      </c>
      <c r="B87" s="20">
        <v>154339189059</v>
      </c>
      <c r="C87" s="26">
        <v>152464853759</v>
      </c>
    </row>
    <row r="88" spans="1:3" ht="12">
      <c r="A88" s="6" t="s">
        <v>86</v>
      </c>
      <c r="B88" s="20">
        <v>10145460000</v>
      </c>
      <c r="C88" s="26">
        <v>9165251755</v>
      </c>
    </row>
    <row r="89" spans="1:3" ht="12">
      <c r="A89" s="6" t="s">
        <v>87</v>
      </c>
      <c r="B89" s="20">
        <v>795088336377</v>
      </c>
      <c r="C89" s="26">
        <v>716515755223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">
      <c r="A93" s="6" t="s">
        <v>92</v>
      </c>
      <c r="B93" s="20">
        <v>4536178093</v>
      </c>
      <c r="C93" s="26">
        <v>5233337714</v>
      </c>
    </row>
    <row r="94" spans="1:3" ht="12">
      <c r="A94" s="15" t="s">
        <v>93</v>
      </c>
      <c r="B94" s="20"/>
      <c r="C94" s="26"/>
    </row>
    <row r="95" spans="1:3" ht="12">
      <c r="A95" s="6" t="s">
        <v>94</v>
      </c>
      <c r="B95" s="26">
        <v>629396804699</v>
      </c>
      <c r="C95" s="26">
        <v>629396804699</v>
      </c>
    </row>
    <row r="96" spans="1:3" ht="12">
      <c r="A96" s="6" t="s">
        <v>95</v>
      </c>
      <c r="B96" s="20"/>
      <c r="C96" s="26"/>
    </row>
    <row r="97" spans="1:3" ht="12">
      <c r="A97" s="6" t="s">
        <v>96</v>
      </c>
      <c r="B97" s="20">
        <v>303581829</v>
      </c>
      <c r="C97" s="26">
        <v>318781829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39338091249</v>
      </c>
      <c r="C104" s="19">
        <v>33933286249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6">
        <v>17187643708</v>
      </c>
      <c r="C111" s="26">
        <v>17187643708</v>
      </c>
    </row>
    <row r="112" spans="1:3" ht="12">
      <c r="A112" s="9" t="s">
        <v>107</v>
      </c>
      <c r="B112" s="20">
        <v>22150447541</v>
      </c>
      <c r="C112" s="26">
        <v>16745642541</v>
      </c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-945627589422</v>
      </c>
      <c r="C118" s="19">
        <v>-822926281612</v>
      </c>
    </row>
    <row r="119" spans="1:3" ht="12">
      <c r="A119" s="7" t="s">
        <v>39</v>
      </c>
      <c r="B119" s="19">
        <f>B120+B123+B124+B125+B126+B127+B128+B129+B130+B131+B132+B135+B136</f>
        <v>-945627589422</v>
      </c>
      <c r="C119" s="19">
        <v>-822926281612</v>
      </c>
    </row>
    <row r="120" spans="1:3" ht="12">
      <c r="A120" s="7" t="s">
        <v>40</v>
      </c>
      <c r="B120" s="19">
        <f>B121+B122</f>
        <v>435030000000</v>
      </c>
      <c r="C120" s="19">
        <v>435030000000</v>
      </c>
    </row>
    <row r="121" spans="1:3" ht="12">
      <c r="A121" s="16" t="s">
        <v>114</v>
      </c>
      <c r="B121" s="26">
        <v>435030000000</v>
      </c>
      <c r="C121" s="26">
        <v>435030000000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6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/>
      <c r="C126" s="20"/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6">
        <v>11807798943</v>
      </c>
      <c r="C129" s="26">
        <v>11807798943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-1392465388365</v>
      </c>
      <c r="C132" s="19">
        <v>-1269764080555</v>
      </c>
    </row>
    <row r="133" spans="1:3" ht="12">
      <c r="A133" s="16" t="s">
        <v>123</v>
      </c>
      <c r="B133" s="20">
        <v>-1269764080555</v>
      </c>
      <c r="C133" s="26">
        <v>-1080083871208</v>
      </c>
    </row>
    <row r="134" spans="1:3" ht="12">
      <c r="A134" s="16" t="s">
        <v>124</v>
      </c>
      <c r="B134" s="20">
        <v>-122701307810</v>
      </c>
      <c r="C134" s="26">
        <v>-189680209347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6"/>
    </row>
    <row r="137" spans="1:3" ht="12">
      <c r="A137" s="24" t="s">
        <v>164</v>
      </c>
      <c r="B137" s="19">
        <f>B138+B139</f>
        <v>0</v>
      </c>
      <c r="C137" s="19">
        <v>0</v>
      </c>
    </row>
    <row r="138" spans="1:3" ht="12">
      <c r="A138" s="25" t="s">
        <v>165</v>
      </c>
      <c r="B138" s="20"/>
      <c r="C138" s="26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722665274269</v>
      </c>
      <c r="C140" s="19">
        <v>750673972240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 t="s">
        <v>161</v>
      </c>
      <c r="B148" s="29"/>
      <c r="C148" s="29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>
        <v>7422085405</v>
      </c>
      <c r="C151" s="20">
        <v>10308060259</v>
      </c>
    </row>
    <row r="152" spans="1:3" ht="12">
      <c r="A152" s="3" t="s">
        <v>139</v>
      </c>
      <c r="B152" s="20"/>
      <c r="C152" s="20"/>
    </row>
    <row r="153" spans="1:3" ht="12">
      <c r="A153" s="2" t="s">
        <v>140</v>
      </c>
      <c r="B153" s="19">
        <f>B151-B152</f>
        <v>7422085405</v>
      </c>
      <c r="C153" s="19">
        <v>10308060259</v>
      </c>
    </row>
    <row r="154" spans="1:3" ht="12">
      <c r="A154" s="3" t="s">
        <v>141</v>
      </c>
      <c r="B154" s="20">
        <v>4201371118</v>
      </c>
      <c r="C154" s="20">
        <v>5961867775</v>
      </c>
    </row>
    <row r="155" spans="1:3" ht="12">
      <c r="A155" s="2" t="s">
        <v>142</v>
      </c>
      <c r="B155" s="19">
        <f>B153-B154</f>
        <v>3220714287</v>
      </c>
      <c r="C155" s="19">
        <v>4346192484</v>
      </c>
    </row>
    <row r="156" spans="1:3" ht="12">
      <c r="A156" s="3" t="s">
        <v>143</v>
      </c>
      <c r="B156" s="20">
        <v>21763</v>
      </c>
      <c r="C156" s="20">
        <v>2072454</v>
      </c>
    </row>
    <row r="157" spans="1:3" ht="12">
      <c r="A157" s="3" t="s">
        <v>144</v>
      </c>
      <c r="B157" s="20">
        <v>26478672036</v>
      </c>
      <c r="C157" s="20">
        <v>30476962052</v>
      </c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/>
      <c r="C160" s="20">
        <v>5870043811</v>
      </c>
    </row>
    <row r="161" spans="1:3" ht="12">
      <c r="A161" s="3" t="s">
        <v>148</v>
      </c>
      <c r="B161" s="20"/>
      <c r="C161" s="20">
        <v>9953137393</v>
      </c>
    </row>
    <row r="162" spans="1:3" ht="12">
      <c r="A162" s="2" t="s">
        <v>149</v>
      </c>
      <c r="B162" s="19">
        <f>B155+B156-B157+B159-B160-B161</f>
        <v>-23257935986</v>
      </c>
      <c r="C162" s="19">
        <v>-41951878318</v>
      </c>
    </row>
    <row r="163" spans="1:3" ht="12">
      <c r="A163" s="3" t="s">
        <v>150</v>
      </c>
      <c r="B163" s="20"/>
      <c r="C163" s="20">
        <v>5066651887</v>
      </c>
    </row>
    <row r="164" spans="1:3" ht="12">
      <c r="A164" s="3" t="s">
        <v>151</v>
      </c>
      <c r="B164" s="20"/>
      <c r="C164" s="20">
        <v>4818430651</v>
      </c>
    </row>
    <row r="165" spans="1:3" ht="12">
      <c r="A165" s="2" t="s">
        <v>152</v>
      </c>
      <c r="B165" s="19">
        <f>B163-B164</f>
        <v>0</v>
      </c>
      <c r="C165" s="19">
        <v>248221236</v>
      </c>
    </row>
    <row r="166" spans="1:3" ht="12">
      <c r="A166" s="2" t="s">
        <v>153</v>
      </c>
      <c r="B166" s="19">
        <f>B162+B165</f>
        <v>-23257935986</v>
      </c>
      <c r="C166" s="19">
        <v>-41703657082</v>
      </c>
    </row>
    <row r="167" spans="1:3" ht="12">
      <c r="A167" s="3" t="s">
        <v>154</v>
      </c>
      <c r="B167" s="20"/>
      <c r="C167" s="20"/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-23257935986</v>
      </c>
      <c r="C169" s="19">
        <v>-41703657082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1">
    <mergeCell ref="A2:B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2019-10-23T04:08:42Z</dcterms:created>
  <dcterms:modified xsi:type="dcterms:W3CDTF">2019-10-23T04:17:08Z</dcterms:modified>
  <cp:category/>
  <cp:version/>
  <cp:contentType/>
  <cp:contentStatus/>
</cp:coreProperties>
</file>